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700" activeTab="0"/>
  </bookViews>
  <sheets>
    <sheet name="160026" sheetId="1" r:id="rId1"/>
  </sheets>
  <definedNames/>
  <calcPr fullCalcOnLoad="1"/>
</workbook>
</file>

<file path=xl/sharedStrings.xml><?xml version="1.0" encoding="utf-8"?>
<sst xmlns="http://schemas.openxmlformats.org/spreadsheetml/2006/main" count="131" uniqueCount="82">
  <si>
    <t>ЗАКАЗ № 160026</t>
  </si>
  <si>
    <t>Спецификация на профиль и комплектующие</t>
  </si>
  <si>
    <t>Объект : Офисные перегородки</t>
  </si>
  <si>
    <t>Дата : 06.12.16</t>
  </si>
  <si>
    <t>Артикул</t>
  </si>
  <si>
    <t>Наименование</t>
  </si>
  <si>
    <t>Цвет</t>
  </si>
  <si>
    <t>Хлысты</t>
  </si>
  <si>
    <t>Вес, кг</t>
  </si>
  <si>
    <t>Погонаж</t>
  </si>
  <si>
    <t>Цена за</t>
  </si>
  <si>
    <t>ед.изм.</t>
  </si>
  <si>
    <t>KZT</t>
  </si>
  <si>
    <t>Стоимость</t>
  </si>
  <si>
    <t>Длина,</t>
  </si>
  <si>
    <t>мм</t>
  </si>
  <si>
    <t>Кол-во</t>
  </si>
  <si>
    <t>Ед.изм.</t>
  </si>
  <si>
    <t>ПРОФИЛИ</t>
  </si>
  <si>
    <t>п1101</t>
  </si>
  <si>
    <t>Стойка под одинарное остекление</t>
  </si>
  <si>
    <t>RAL стандартный</t>
  </si>
  <si>
    <t>пог.м.</t>
  </si>
  <si>
    <t>п1105</t>
  </si>
  <si>
    <t>Нащельник</t>
  </si>
  <si>
    <t>п1106</t>
  </si>
  <si>
    <t>Заглушка</t>
  </si>
  <si>
    <t>п1108</t>
  </si>
  <si>
    <t>Рама дверная</t>
  </si>
  <si>
    <t>п1111</t>
  </si>
  <si>
    <t>Створка дверная под одинарное остекление</t>
  </si>
  <si>
    <t>п1112</t>
  </si>
  <si>
    <t>Штапик под одинарное остекление 1</t>
  </si>
  <si>
    <t>-</t>
  </si>
  <si>
    <t>п1113</t>
  </si>
  <si>
    <t>Штапик под одинарное остекление 2</t>
  </si>
  <si>
    <t>ИТОГО ПРОФИЛИ:</t>
  </si>
  <si>
    <t>АКСЕССУАРЫ</t>
  </si>
  <si>
    <t>а006х24х2</t>
  </si>
  <si>
    <t>Пластина рихтовочная</t>
  </si>
  <si>
    <t>шт.</t>
  </si>
  <si>
    <t>а1107х10</t>
  </si>
  <si>
    <t>Сухарь для стойки под одинарное остекление х10 мм</t>
  </si>
  <si>
    <t>а1116х12</t>
  </si>
  <si>
    <t>Сухарь для навеса ОП в раму</t>
  </si>
  <si>
    <t>а1116х38</t>
  </si>
  <si>
    <t>Сухарь для навеса ОП в створку под одинарное остекление</t>
  </si>
  <si>
    <t>а1131х35,5</t>
  </si>
  <si>
    <t>Сухарь 12,2х35,5 мм</t>
  </si>
  <si>
    <t>а2133х35,5</t>
  </si>
  <si>
    <t>Сухарь 37,6х35,5 мм</t>
  </si>
  <si>
    <t>мDIN7504M A2 3,9x16 TX15</t>
  </si>
  <si>
    <t>Шуруп самонарезающий с полукруглой головкой нержавеющий</t>
  </si>
  <si>
    <t>мDIN7504O A2 3,9x16 TX15</t>
  </si>
  <si>
    <t>Шуруп самонарезающий с потайной головкой нержавеющий</t>
  </si>
  <si>
    <t>ф002</t>
  </si>
  <si>
    <t>Навес дверной для ОП98 в сборе</t>
  </si>
  <si>
    <t>ф003 30/30б</t>
  </si>
  <si>
    <t>Цилиндр фигурный с барашком</t>
  </si>
  <si>
    <t>фSWS-1520-310-0000</t>
  </si>
  <si>
    <t>Ручка дверная</t>
  </si>
  <si>
    <t>фSWS-1530-185-0000</t>
  </si>
  <si>
    <t>Планка ответная</t>
  </si>
  <si>
    <t>фSWS-1570-315-0015</t>
  </si>
  <si>
    <t>Замок дверной клиновый</t>
  </si>
  <si>
    <t>х002</t>
  </si>
  <si>
    <t>Клей двухкомпонентный</t>
  </si>
  <si>
    <t>мл.</t>
  </si>
  <si>
    <t>х003</t>
  </si>
  <si>
    <t>Герметик полиуретановый</t>
  </si>
  <si>
    <t>ИТОГО ФУРНИТУРА:</t>
  </si>
  <si>
    <t>УПЛОТНЕНИЯ</t>
  </si>
  <si>
    <t>у101</t>
  </si>
  <si>
    <t>Уплотнитель притвора 3,5 мм</t>
  </si>
  <si>
    <t>у102</t>
  </si>
  <si>
    <t>Уплотнитель Д3 мм</t>
  </si>
  <si>
    <t>у103</t>
  </si>
  <si>
    <t>Уплотнитель штапиков 1-2</t>
  </si>
  <si>
    <t>у104</t>
  </si>
  <si>
    <t>Уплотнитель под штапик 4 мм</t>
  </si>
  <si>
    <t>ИТОГО УПЛОТНЕНИЯ:</t>
  </si>
  <si>
    <t>ОБЩАЯ СТОИМОСТЬ: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</si>
</sst>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wrapText="1"/>
    </xf>
    <xf numFmtId="0" fontId="38" fillId="34" borderId="10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horizontal="center" wrapText="1"/>
    </xf>
    <xf numFmtId="0" fontId="38" fillId="34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vertical="top" wrapText="1"/>
    </xf>
    <xf numFmtId="0" fontId="38" fillId="33" borderId="13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horizontal="right" vertical="top"/>
    </xf>
    <xf numFmtId="0" fontId="38" fillId="33" borderId="13" xfId="0" applyFont="1" applyFill="1" applyBorder="1" applyAlignment="1">
      <alignment horizontal="center" vertical="top"/>
    </xf>
    <xf numFmtId="0" fontId="39" fillId="33" borderId="13" xfId="0" applyFont="1" applyFill="1" applyBorder="1" applyAlignment="1">
      <alignment horizontal="center" vertical="top"/>
    </xf>
    <xf numFmtId="0" fontId="39" fillId="33" borderId="13" xfId="0" applyFont="1" applyFill="1" applyBorder="1" applyAlignment="1">
      <alignment horizontal="right" vertical="top"/>
    </xf>
    <xf numFmtId="0" fontId="40" fillId="33" borderId="13" xfId="0" applyFont="1" applyFill="1" applyBorder="1" applyAlignment="1">
      <alignment horizontal="right"/>
    </xf>
    <xf numFmtId="0" fontId="38" fillId="33" borderId="13" xfId="0" applyFont="1" applyFill="1" applyBorder="1" applyAlignment="1">
      <alignment horizontal="right" vertical="top" wrapText="1"/>
    </xf>
    <xf numFmtId="0" fontId="38" fillId="34" borderId="10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horizontal="center" wrapText="1"/>
    </xf>
    <xf numFmtId="0" fontId="38" fillId="34" borderId="12" xfId="0" applyFont="1" applyFill="1" applyBorder="1" applyAlignment="1">
      <alignment horizontal="center" wrapText="1"/>
    </xf>
    <xf numFmtId="0" fontId="38" fillId="34" borderId="14" xfId="0" applyFont="1" applyFill="1" applyBorder="1" applyAlignment="1">
      <alignment horizontal="center" wrapText="1"/>
    </xf>
    <xf numFmtId="0" fontId="38" fillId="34" borderId="15" xfId="0" applyFont="1" applyFill="1" applyBorder="1" applyAlignment="1">
      <alignment horizontal="center" wrapText="1"/>
    </xf>
    <xf numFmtId="0" fontId="38" fillId="34" borderId="16" xfId="0" applyFont="1" applyFill="1" applyBorder="1" applyAlignment="1">
      <alignment horizontal="center" wrapText="1"/>
    </xf>
    <xf numFmtId="0" fontId="38" fillId="34" borderId="17" xfId="0" applyFont="1" applyFill="1" applyBorder="1" applyAlignment="1">
      <alignment horizontal="center" wrapText="1"/>
    </xf>
    <xf numFmtId="0" fontId="39" fillId="33" borderId="18" xfId="0" applyFont="1" applyFill="1" applyBorder="1" applyAlignment="1">
      <alignment wrapText="1"/>
    </xf>
    <xf numFmtId="0" fontId="39" fillId="33" borderId="19" xfId="0" applyFont="1" applyFill="1" applyBorder="1" applyAlignment="1">
      <alignment wrapText="1"/>
    </xf>
    <xf numFmtId="0" fontId="39" fillId="33" borderId="20" xfId="0" applyFont="1" applyFill="1" applyBorder="1" applyAlignment="1">
      <alignment wrapText="1"/>
    </xf>
    <xf numFmtId="0" fontId="40" fillId="33" borderId="18" xfId="0" applyFont="1" applyFill="1" applyBorder="1" applyAlignment="1">
      <alignment wrapText="1"/>
    </xf>
    <xf numFmtId="0" fontId="40" fillId="33" borderId="19" xfId="0" applyFont="1" applyFill="1" applyBorder="1" applyAlignment="1">
      <alignment wrapText="1"/>
    </xf>
    <xf numFmtId="0" fontId="40" fillId="33" borderId="20" xfId="0" applyFont="1" applyFill="1" applyBorder="1" applyAlignment="1">
      <alignment wrapText="1"/>
    </xf>
    <xf numFmtId="0" fontId="38" fillId="33" borderId="18" xfId="0" applyFont="1" applyFill="1" applyBorder="1" applyAlignment="1">
      <alignment vertical="top" wrapText="1"/>
    </xf>
    <xf numFmtId="0" fontId="38" fillId="33" borderId="19" xfId="0" applyFont="1" applyFill="1" applyBorder="1" applyAlignment="1">
      <alignment vertical="top" wrapText="1"/>
    </xf>
    <xf numFmtId="0" fontId="38" fillId="33" borderId="20" xfId="0" applyFont="1" applyFill="1" applyBorder="1" applyAlignment="1">
      <alignment vertical="top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24.421875" style="0" bestFit="1" customWidth="1"/>
    <col min="2" max="2" width="34.57421875" style="0" bestFit="1" customWidth="1"/>
    <col min="3" max="3" width="14.28125" style="0" bestFit="1" customWidth="1"/>
    <col min="4" max="4" width="6.00390625" style="0" customWidth="1"/>
    <col min="5" max="5" width="6.140625" style="0" customWidth="1"/>
    <col min="6" max="6" width="14.28125" style="0" bestFit="1" customWidth="1"/>
    <col min="7" max="7" width="6.28125" style="0" customWidth="1"/>
    <col min="8" max="8" width="6.140625" style="0" customWidth="1"/>
    <col min="9" max="9" width="6.57421875" style="0" customWidth="1"/>
  </cols>
  <sheetData>
    <row r="1" spans="1:10" ht="15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ht="15">
      <c r="A3" s="1"/>
    </row>
    <row r="4" ht="15">
      <c r="A4" s="2" t="s">
        <v>2</v>
      </c>
    </row>
    <row r="5" ht="15">
      <c r="A5" s="2" t="s">
        <v>3</v>
      </c>
    </row>
    <row r="6" ht="15">
      <c r="A6" s="1"/>
    </row>
    <row r="7" spans="1:10" ht="15">
      <c r="A7" s="14" t="s">
        <v>4</v>
      </c>
      <c r="B7" s="14" t="s">
        <v>5</v>
      </c>
      <c r="C7" s="14" t="s">
        <v>6</v>
      </c>
      <c r="D7" s="17" t="s">
        <v>7</v>
      </c>
      <c r="E7" s="18"/>
      <c r="F7" s="14" t="s">
        <v>8</v>
      </c>
      <c r="G7" s="17" t="s">
        <v>9</v>
      </c>
      <c r="H7" s="18"/>
      <c r="I7" s="3" t="s">
        <v>10</v>
      </c>
      <c r="J7" s="3" t="s">
        <v>13</v>
      </c>
    </row>
    <row r="8" spans="1:10" ht="15">
      <c r="A8" s="15"/>
      <c r="B8" s="15"/>
      <c r="C8" s="15"/>
      <c r="D8" s="19"/>
      <c r="E8" s="20"/>
      <c r="F8" s="15"/>
      <c r="G8" s="19"/>
      <c r="H8" s="20"/>
      <c r="I8" s="4" t="s">
        <v>11</v>
      </c>
      <c r="J8" s="4" t="s">
        <v>12</v>
      </c>
    </row>
    <row r="9" spans="1:10" ht="15">
      <c r="A9" s="15"/>
      <c r="B9" s="15"/>
      <c r="C9" s="15"/>
      <c r="D9" s="3" t="s">
        <v>14</v>
      </c>
      <c r="E9" s="14" t="s">
        <v>16</v>
      </c>
      <c r="F9" s="15"/>
      <c r="G9" s="14" t="s">
        <v>17</v>
      </c>
      <c r="H9" s="14" t="s">
        <v>16</v>
      </c>
      <c r="I9" s="4" t="s">
        <v>12</v>
      </c>
      <c r="J9" s="4"/>
    </row>
    <row r="10" spans="1:10" ht="15">
      <c r="A10" s="16"/>
      <c r="B10" s="16"/>
      <c r="C10" s="16"/>
      <c r="D10" s="5" t="s">
        <v>15</v>
      </c>
      <c r="E10" s="16"/>
      <c r="F10" s="16"/>
      <c r="G10" s="16"/>
      <c r="H10" s="16"/>
      <c r="I10" s="5"/>
      <c r="J10" s="5"/>
    </row>
    <row r="11" spans="1:10" ht="15">
      <c r="A11" s="21" t="s">
        <v>18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15">
      <c r="A12" s="6" t="s">
        <v>19</v>
      </c>
      <c r="B12" s="6" t="s">
        <v>20</v>
      </c>
      <c r="C12" s="7" t="s">
        <v>21</v>
      </c>
      <c r="D12" s="8">
        <v>6000</v>
      </c>
      <c r="E12" s="9">
        <v>7</v>
      </c>
      <c r="F12" s="9">
        <v>52.5</v>
      </c>
      <c r="G12" s="7" t="s">
        <v>22</v>
      </c>
      <c r="H12" s="10">
        <f aca="true" t="shared" si="0" ref="H12:H18">D12*E12/1000</f>
        <v>42</v>
      </c>
      <c r="I12" s="11">
        <v>1905</v>
      </c>
      <c r="J12" s="11">
        <f aca="true" t="shared" si="1" ref="J12:J18">H12*I12</f>
        <v>80010</v>
      </c>
    </row>
    <row r="13" spans="1:10" ht="15">
      <c r="A13" s="6" t="s">
        <v>23</v>
      </c>
      <c r="B13" s="6" t="s">
        <v>24</v>
      </c>
      <c r="C13" s="7" t="s">
        <v>21</v>
      </c>
      <c r="D13" s="8">
        <v>6000</v>
      </c>
      <c r="E13" s="9">
        <v>8</v>
      </c>
      <c r="F13" s="9">
        <v>13.97</v>
      </c>
      <c r="G13" s="7" t="s">
        <v>22</v>
      </c>
      <c r="H13" s="10">
        <f t="shared" si="0"/>
        <v>48</v>
      </c>
      <c r="I13" s="11">
        <v>502</v>
      </c>
      <c r="J13" s="11">
        <f t="shared" si="1"/>
        <v>24096</v>
      </c>
    </row>
    <row r="14" spans="1:10" ht="15">
      <c r="A14" s="6" t="s">
        <v>25</v>
      </c>
      <c r="B14" s="6" t="s">
        <v>26</v>
      </c>
      <c r="C14" s="7" t="s">
        <v>21</v>
      </c>
      <c r="D14" s="8">
        <v>6000</v>
      </c>
      <c r="E14" s="9">
        <v>4</v>
      </c>
      <c r="F14" s="9">
        <v>1.78</v>
      </c>
      <c r="G14" s="7" t="s">
        <v>22</v>
      </c>
      <c r="H14" s="10">
        <f t="shared" si="0"/>
        <v>24</v>
      </c>
      <c r="I14" s="11">
        <v>132</v>
      </c>
      <c r="J14" s="11">
        <f t="shared" si="1"/>
        <v>3168</v>
      </c>
    </row>
    <row r="15" spans="1:10" ht="15">
      <c r="A15" s="6" t="s">
        <v>27</v>
      </c>
      <c r="B15" s="6" t="s">
        <v>28</v>
      </c>
      <c r="C15" s="7" t="s">
        <v>21</v>
      </c>
      <c r="D15" s="8">
        <v>6000</v>
      </c>
      <c r="E15" s="9">
        <v>2</v>
      </c>
      <c r="F15" s="9">
        <v>13.96</v>
      </c>
      <c r="G15" s="7" t="s">
        <v>22</v>
      </c>
      <c r="H15" s="10">
        <f t="shared" si="0"/>
        <v>12</v>
      </c>
      <c r="I15" s="11">
        <v>2006</v>
      </c>
      <c r="J15" s="11">
        <f t="shared" si="1"/>
        <v>24072</v>
      </c>
    </row>
    <row r="16" spans="1:10" ht="15">
      <c r="A16" s="6" t="s">
        <v>29</v>
      </c>
      <c r="B16" s="6" t="s">
        <v>30</v>
      </c>
      <c r="C16" s="7" t="s">
        <v>21</v>
      </c>
      <c r="D16" s="8">
        <v>6000</v>
      </c>
      <c r="E16" s="9">
        <v>2</v>
      </c>
      <c r="F16" s="9">
        <v>13.78</v>
      </c>
      <c r="G16" s="7" t="s">
        <v>22</v>
      </c>
      <c r="H16" s="10">
        <f t="shared" si="0"/>
        <v>12</v>
      </c>
      <c r="I16" s="11">
        <v>1980</v>
      </c>
      <c r="J16" s="11">
        <f t="shared" si="1"/>
        <v>23760</v>
      </c>
    </row>
    <row r="17" spans="1:10" ht="15">
      <c r="A17" s="6" t="s">
        <v>31</v>
      </c>
      <c r="B17" s="6" t="s">
        <v>32</v>
      </c>
      <c r="C17" s="7" t="s">
        <v>33</v>
      </c>
      <c r="D17" s="8">
        <v>6000</v>
      </c>
      <c r="E17" s="9">
        <v>2</v>
      </c>
      <c r="F17" s="9">
        <v>2.15</v>
      </c>
      <c r="G17" s="7" t="s">
        <v>22</v>
      </c>
      <c r="H17" s="10">
        <f t="shared" si="0"/>
        <v>12</v>
      </c>
      <c r="I17" s="11">
        <v>309</v>
      </c>
      <c r="J17" s="11">
        <f t="shared" si="1"/>
        <v>3708</v>
      </c>
    </row>
    <row r="18" spans="1:10" ht="15">
      <c r="A18" s="6" t="s">
        <v>34</v>
      </c>
      <c r="B18" s="6" t="s">
        <v>35</v>
      </c>
      <c r="C18" s="7" t="s">
        <v>21</v>
      </c>
      <c r="D18" s="8">
        <v>6000</v>
      </c>
      <c r="E18" s="9">
        <v>2</v>
      </c>
      <c r="F18" s="9">
        <v>2.12</v>
      </c>
      <c r="G18" s="7" t="s">
        <v>22</v>
      </c>
      <c r="H18" s="10">
        <f t="shared" si="0"/>
        <v>12</v>
      </c>
      <c r="I18" s="11">
        <v>305</v>
      </c>
      <c r="J18" s="11">
        <f t="shared" si="1"/>
        <v>3660</v>
      </c>
    </row>
    <row r="19" spans="1:10" ht="15">
      <c r="A19" s="24" t="s">
        <v>36</v>
      </c>
      <c r="B19" s="25"/>
      <c r="C19" s="25"/>
      <c r="D19" s="25"/>
      <c r="E19" s="26"/>
      <c r="F19" s="12">
        <f>SUM(F12:F18)</f>
        <v>100.26000000000002</v>
      </c>
      <c r="G19" s="24"/>
      <c r="H19" s="25"/>
      <c r="I19" s="26"/>
      <c r="J19" s="12">
        <f>SUM(J12:J18)</f>
        <v>162474</v>
      </c>
    </row>
    <row r="20" spans="1:10" ht="15">
      <c r="A20" s="21" t="s">
        <v>37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5">
      <c r="A21" s="6" t="s">
        <v>38</v>
      </c>
      <c r="B21" s="27" t="s">
        <v>39</v>
      </c>
      <c r="C21" s="28"/>
      <c r="D21" s="28"/>
      <c r="E21" s="29"/>
      <c r="F21" s="7" t="s">
        <v>33</v>
      </c>
      <c r="G21" s="7" t="s">
        <v>40</v>
      </c>
      <c r="H21" s="9">
        <v>20</v>
      </c>
      <c r="I21" s="13">
        <v>15</v>
      </c>
      <c r="J21" s="8">
        <f aca="true" t="shared" si="2" ref="J21:J35">H21*I21</f>
        <v>300</v>
      </c>
    </row>
    <row r="22" spans="1:10" ht="15">
      <c r="A22" s="6" t="s">
        <v>41</v>
      </c>
      <c r="B22" s="27" t="s">
        <v>42</v>
      </c>
      <c r="C22" s="28"/>
      <c r="D22" s="28"/>
      <c r="E22" s="29"/>
      <c r="F22" s="7" t="s">
        <v>33</v>
      </c>
      <c r="G22" s="7" t="s">
        <v>40</v>
      </c>
      <c r="H22" s="9">
        <v>26</v>
      </c>
      <c r="I22" s="13">
        <v>143</v>
      </c>
      <c r="J22" s="8">
        <f t="shared" si="2"/>
        <v>3718</v>
      </c>
    </row>
    <row r="23" spans="1:10" ht="15">
      <c r="A23" s="6" t="s">
        <v>43</v>
      </c>
      <c r="B23" s="27" t="s">
        <v>44</v>
      </c>
      <c r="C23" s="28"/>
      <c r="D23" s="28"/>
      <c r="E23" s="29"/>
      <c r="F23" s="7" t="s">
        <v>33</v>
      </c>
      <c r="G23" s="7" t="s">
        <v>40</v>
      </c>
      <c r="H23" s="9">
        <v>6</v>
      </c>
      <c r="I23" s="13">
        <v>131</v>
      </c>
      <c r="J23" s="8">
        <f t="shared" si="2"/>
        <v>786</v>
      </c>
    </row>
    <row r="24" spans="1:10" ht="15">
      <c r="A24" s="6" t="s">
        <v>45</v>
      </c>
      <c r="B24" s="27" t="s">
        <v>46</v>
      </c>
      <c r="C24" s="28"/>
      <c r="D24" s="28"/>
      <c r="E24" s="29"/>
      <c r="F24" s="7" t="s">
        <v>33</v>
      </c>
      <c r="G24" s="7" t="s">
        <v>40</v>
      </c>
      <c r="H24" s="9">
        <v>6</v>
      </c>
      <c r="I24" s="13">
        <v>182</v>
      </c>
      <c r="J24" s="8">
        <f t="shared" si="2"/>
        <v>1092</v>
      </c>
    </row>
    <row r="25" spans="1:10" ht="15">
      <c r="A25" s="6" t="s">
        <v>47</v>
      </c>
      <c r="B25" s="27" t="s">
        <v>48</v>
      </c>
      <c r="C25" s="28"/>
      <c r="D25" s="28"/>
      <c r="E25" s="29"/>
      <c r="F25" s="7" t="s">
        <v>33</v>
      </c>
      <c r="G25" s="7" t="s">
        <v>40</v>
      </c>
      <c r="H25" s="9">
        <v>8</v>
      </c>
      <c r="I25" s="13">
        <v>245</v>
      </c>
      <c r="J25" s="8">
        <f t="shared" si="2"/>
        <v>1960</v>
      </c>
    </row>
    <row r="26" spans="1:10" ht="15">
      <c r="A26" s="6" t="s">
        <v>49</v>
      </c>
      <c r="B26" s="27" t="s">
        <v>50</v>
      </c>
      <c r="C26" s="28"/>
      <c r="D26" s="28"/>
      <c r="E26" s="29"/>
      <c r="F26" s="7" t="s">
        <v>33</v>
      </c>
      <c r="G26" s="7" t="s">
        <v>40</v>
      </c>
      <c r="H26" s="9">
        <v>8</v>
      </c>
      <c r="I26" s="13">
        <v>459</v>
      </c>
      <c r="J26" s="8">
        <f t="shared" si="2"/>
        <v>3672</v>
      </c>
    </row>
    <row r="27" spans="1:10" ht="15">
      <c r="A27" s="6" t="s">
        <v>51</v>
      </c>
      <c r="B27" s="27" t="s">
        <v>52</v>
      </c>
      <c r="C27" s="28"/>
      <c r="D27" s="28"/>
      <c r="E27" s="29"/>
      <c r="F27" s="7" t="s">
        <v>33</v>
      </c>
      <c r="G27" s="7" t="s">
        <v>40</v>
      </c>
      <c r="H27" s="9">
        <v>166</v>
      </c>
      <c r="I27" s="13">
        <v>14</v>
      </c>
      <c r="J27" s="8">
        <f t="shared" si="2"/>
        <v>2324</v>
      </c>
    </row>
    <row r="28" spans="1:10" ht="15">
      <c r="A28" s="6" t="s">
        <v>53</v>
      </c>
      <c r="B28" s="27" t="s">
        <v>54</v>
      </c>
      <c r="C28" s="28"/>
      <c r="D28" s="28"/>
      <c r="E28" s="29"/>
      <c r="F28" s="7" t="s">
        <v>33</v>
      </c>
      <c r="G28" s="7" t="s">
        <v>40</v>
      </c>
      <c r="H28" s="9">
        <v>10</v>
      </c>
      <c r="I28" s="13">
        <v>20</v>
      </c>
      <c r="J28" s="8">
        <f t="shared" si="2"/>
        <v>200</v>
      </c>
    </row>
    <row r="29" spans="1:10" ht="15">
      <c r="A29" s="6" t="s">
        <v>55</v>
      </c>
      <c r="B29" s="27" t="s">
        <v>56</v>
      </c>
      <c r="C29" s="28"/>
      <c r="D29" s="28"/>
      <c r="E29" s="29"/>
      <c r="F29" s="7" t="s">
        <v>21</v>
      </c>
      <c r="G29" s="7" t="s">
        <v>40</v>
      </c>
      <c r="H29" s="9">
        <v>6</v>
      </c>
      <c r="I29" s="13">
        <v>1500</v>
      </c>
      <c r="J29" s="8">
        <f t="shared" si="2"/>
        <v>9000</v>
      </c>
    </row>
    <row r="30" spans="1:10" ht="15">
      <c r="A30" s="6" t="s">
        <v>57</v>
      </c>
      <c r="B30" s="27" t="s">
        <v>58</v>
      </c>
      <c r="C30" s="28"/>
      <c r="D30" s="28"/>
      <c r="E30" s="29"/>
      <c r="F30" s="7" t="s">
        <v>33</v>
      </c>
      <c r="G30" s="7" t="s">
        <v>40</v>
      </c>
      <c r="H30" s="9">
        <v>2</v>
      </c>
      <c r="I30" s="13">
        <v>1500</v>
      </c>
      <c r="J30" s="8">
        <f t="shared" si="2"/>
        <v>3000</v>
      </c>
    </row>
    <row r="31" spans="1:10" ht="15">
      <c r="A31" s="6" t="s">
        <v>59</v>
      </c>
      <c r="B31" s="27" t="s">
        <v>60</v>
      </c>
      <c r="C31" s="28"/>
      <c r="D31" s="28"/>
      <c r="E31" s="29"/>
      <c r="F31" s="7" t="s">
        <v>21</v>
      </c>
      <c r="G31" s="7" t="s">
        <v>40</v>
      </c>
      <c r="H31" s="9">
        <v>2</v>
      </c>
      <c r="I31" s="13">
        <v>4791</v>
      </c>
      <c r="J31" s="8">
        <f t="shared" si="2"/>
        <v>9582</v>
      </c>
    </row>
    <row r="32" spans="1:10" ht="15">
      <c r="A32" s="6" t="s">
        <v>61</v>
      </c>
      <c r="B32" s="27" t="s">
        <v>62</v>
      </c>
      <c r="C32" s="28"/>
      <c r="D32" s="28"/>
      <c r="E32" s="29"/>
      <c r="F32" s="7" t="s">
        <v>33</v>
      </c>
      <c r="G32" s="7" t="s">
        <v>40</v>
      </c>
      <c r="H32" s="9">
        <v>2</v>
      </c>
      <c r="I32" s="13">
        <v>250</v>
      </c>
      <c r="J32" s="8">
        <f t="shared" si="2"/>
        <v>500</v>
      </c>
    </row>
    <row r="33" spans="1:10" ht="15">
      <c r="A33" s="6" t="s">
        <v>63</v>
      </c>
      <c r="B33" s="27" t="s">
        <v>64</v>
      </c>
      <c r="C33" s="28"/>
      <c r="D33" s="28"/>
      <c r="E33" s="29"/>
      <c r="F33" s="7" t="s">
        <v>33</v>
      </c>
      <c r="G33" s="7" t="s">
        <v>40</v>
      </c>
      <c r="H33" s="9">
        <v>2</v>
      </c>
      <c r="I33" s="13">
        <v>3162</v>
      </c>
      <c r="J33" s="8">
        <f t="shared" si="2"/>
        <v>6324</v>
      </c>
    </row>
    <row r="34" spans="1:10" ht="15">
      <c r="A34" s="6" t="s">
        <v>65</v>
      </c>
      <c r="B34" s="27" t="s">
        <v>66</v>
      </c>
      <c r="C34" s="28"/>
      <c r="D34" s="28"/>
      <c r="E34" s="29"/>
      <c r="F34" s="7" t="s">
        <v>33</v>
      </c>
      <c r="G34" s="7" t="s">
        <v>67</v>
      </c>
      <c r="H34" s="9">
        <v>84</v>
      </c>
      <c r="I34" s="13">
        <v>10</v>
      </c>
      <c r="J34" s="8">
        <f t="shared" si="2"/>
        <v>840</v>
      </c>
    </row>
    <row r="35" spans="1:10" ht="15">
      <c r="A35" s="6" t="s">
        <v>68</v>
      </c>
      <c r="B35" s="27" t="s">
        <v>69</v>
      </c>
      <c r="C35" s="28"/>
      <c r="D35" s="28"/>
      <c r="E35" s="29"/>
      <c r="F35" s="7" t="s">
        <v>33</v>
      </c>
      <c r="G35" s="7" t="s">
        <v>67</v>
      </c>
      <c r="H35" s="9">
        <v>12</v>
      </c>
      <c r="I35" s="13">
        <v>10</v>
      </c>
      <c r="J35" s="8">
        <f t="shared" si="2"/>
        <v>120</v>
      </c>
    </row>
    <row r="36" spans="1:10" ht="15">
      <c r="A36" s="24" t="s">
        <v>70</v>
      </c>
      <c r="B36" s="25"/>
      <c r="C36" s="25"/>
      <c r="D36" s="25"/>
      <c r="E36" s="25"/>
      <c r="F36" s="25"/>
      <c r="G36" s="25"/>
      <c r="H36" s="25"/>
      <c r="I36" s="26"/>
      <c r="J36" s="12">
        <f>SUM(J21:J35)</f>
        <v>43418</v>
      </c>
    </row>
    <row r="37" spans="1:10" ht="15">
      <c r="A37" s="21" t="s">
        <v>71</v>
      </c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5">
      <c r="A38" s="6" t="s">
        <v>72</v>
      </c>
      <c r="B38" s="27" t="s">
        <v>73</v>
      </c>
      <c r="C38" s="28"/>
      <c r="D38" s="28"/>
      <c r="E38" s="29"/>
      <c r="F38" s="7" t="s">
        <v>33</v>
      </c>
      <c r="G38" s="7" t="s">
        <v>22</v>
      </c>
      <c r="H38" s="9">
        <v>57</v>
      </c>
      <c r="I38" s="13">
        <v>44</v>
      </c>
      <c r="J38" s="8">
        <f>H38*I38</f>
        <v>2508</v>
      </c>
    </row>
    <row r="39" spans="1:10" ht="15">
      <c r="A39" s="6" t="s">
        <v>74</v>
      </c>
      <c r="B39" s="27" t="s">
        <v>75</v>
      </c>
      <c r="C39" s="28"/>
      <c r="D39" s="28"/>
      <c r="E39" s="29"/>
      <c r="F39" s="7" t="s">
        <v>33</v>
      </c>
      <c r="G39" s="7" t="s">
        <v>22</v>
      </c>
      <c r="H39" s="9">
        <v>115</v>
      </c>
      <c r="I39" s="13">
        <v>10</v>
      </c>
      <c r="J39" s="8">
        <f>H39*I39</f>
        <v>1150</v>
      </c>
    </row>
    <row r="40" spans="1:10" ht="15">
      <c r="A40" s="6" t="s">
        <v>76</v>
      </c>
      <c r="B40" s="27" t="s">
        <v>77</v>
      </c>
      <c r="C40" s="28"/>
      <c r="D40" s="28"/>
      <c r="E40" s="29"/>
      <c r="F40" s="7" t="s">
        <v>33</v>
      </c>
      <c r="G40" s="7" t="s">
        <v>22</v>
      </c>
      <c r="H40" s="9">
        <v>10</v>
      </c>
      <c r="I40" s="13">
        <v>50</v>
      </c>
      <c r="J40" s="8">
        <f>H40*I40</f>
        <v>500</v>
      </c>
    </row>
    <row r="41" spans="1:10" ht="15">
      <c r="A41" s="6" t="s">
        <v>78</v>
      </c>
      <c r="B41" s="27" t="s">
        <v>79</v>
      </c>
      <c r="C41" s="28"/>
      <c r="D41" s="28"/>
      <c r="E41" s="29"/>
      <c r="F41" s="7" t="s">
        <v>33</v>
      </c>
      <c r="G41" s="7" t="s">
        <v>22</v>
      </c>
      <c r="H41" s="9">
        <v>11</v>
      </c>
      <c r="I41" s="13">
        <v>50</v>
      </c>
      <c r="J41" s="8">
        <f>H41*I41</f>
        <v>550</v>
      </c>
    </row>
    <row r="42" spans="1:10" ht="15">
      <c r="A42" s="24" t="s">
        <v>80</v>
      </c>
      <c r="B42" s="25"/>
      <c r="C42" s="25"/>
      <c r="D42" s="25"/>
      <c r="E42" s="25"/>
      <c r="F42" s="25"/>
      <c r="G42" s="25"/>
      <c r="H42" s="25"/>
      <c r="I42" s="26"/>
      <c r="J42" s="12">
        <f>SUM(J38:J41)</f>
        <v>4708</v>
      </c>
    </row>
    <row r="43" spans="1:10" ht="15">
      <c r="A43" s="24" t="s">
        <v>81</v>
      </c>
      <c r="B43" s="25"/>
      <c r="C43" s="25"/>
      <c r="D43" s="25"/>
      <c r="E43" s="25"/>
      <c r="F43" s="25"/>
      <c r="G43" s="25"/>
      <c r="H43" s="25"/>
      <c r="I43" s="26"/>
      <c r="J43" s="12">
        <f>J19+J36+J42</f>
        <v>210600</v>
      </c>
    </row>
  </sheetData>
  <sheetProtection/>
  <mergeCells count="38">
    <mergeCell ref="B41:E41"/>
    <mergeCell ref="A42:I42"/>
    <mergeCell ref="A43:I43"/>
    <mergeCell ref="A1:J1"/>
    <mergeCell ref="A2:J2"/>
    <mergeCell ref="B35:E35"/>
    <mergeCell ref="A36:I36"/>
    <mergeCell ref="A37:J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A11:J11"/>
    <mergeCell ref="A19:E19"/>
    <mergeCell ref="G19:I19"/>
    <mergeCell ref="A20:J20"/>
    <mergeCell ref="B21:E21"/>
    <mergeCell ref="B22:E22"/>
    <mergeCell ref="A7:A10"/>
    <mergeCell ref="B7:B10"/>
    <mergeCell ref="C7:C10"/>
    <mergeCell ref="D7:E8"/>
    <mergeCell ref="F7:F10"/>
    <mergeCell ref="G7:H8"/>
    <mergeCell ref="E9:E10"/>
    <mergeCell ref="G9:G10"/>
    <mergeCell ref="H9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aluform Заявка на профили и комплектующие с ценой XLS</dc:title>
  <dc:subject/>
  <dc:creator>Vladimir Ryabko</dc:creator>
  <cp:keywords/>
  <dc:description/>
  <cp:lastModifiedBy>Vladimir Ryabko</cp:lastModifiedBy>
  <dcterms:created xsi:type="dcterms:W3CDTF">2016-12-07T12:07:01Z</dcterms:created>
  <dcterms:modified xsi:type="dcterms:W3CDTF">2016-12-07T12:07:02Z</dcterms:modified>
  <cp:category/>
  <cp:version/>
  <cp:contentType/>
  <cp:contentStatus/>
</cp:coreProperties>
</file>